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onery\030\1 výzva\"/>
    </mc:Choice>
  </mc:AlternateContent>
  <xr:revisionPtr revIDLastSave="0" documentId="13_ncr:1_{DCE5FEE6-6A3A-448D-BBF2-48F3CE9B43B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Tonery!$B$2:$U$21</definedName>
  </definedNames>
  <calcPr calcId="191029"/>
</workbook>
</file>

<file path=xl/calcChain.xml><?xml version="1.0" encoding="utf-8"?>
<calcChain xmlns="http://schemas.openxmlformats.org/spreadsheetml/2006/main">
  <c r="T11" i="1" l="1"/>
  <c r="S12" i="1"/>
  <c r="P10" i="1"/>
  <c r="P11" i="1"/>
  <c r="P12" i="1"/>
  <c r="P13" i="1"/>
  <c r="P14" i="1"/>
  <c r="P15" i="1"/>
  <c r="P16" i="1"/>
  <c r="P17" i="1"/>
  <c r="P18" i="1"/>
  <c r="S10" i="1"/>
  <c r="T10" i="1"/>
  <c r="S13" i="1"/>
  <c r="T13" i="1"/>
  <c r="S14" i="1"/>
  <c r="T14" i="1"/>
  <c r="S15" i="1"/>
  <c r="T15" i="1"/>
  <c r="S16" i="1"/>
  <c r="T16" i="1"/>
  <c r="S17" i="1"/>
  <c r="T17" i="1"/>
  <c r="S18" i="1"/>
  <c r="T18" i="1"/>
  <c r="S8" i="1"/>
  <c r="T7" i="1"/>
  <c r="P8" i="1"/>
  <c r="T8" i="1"/>
  <c r="S9" i="1"/>
  <c r="T9" i="1"/>
  <c r="P9" i="1"/>
  <c r="P7" i="1"/>
  <c r="S11" i="1" l="1"/>
  <c r="T12" i="1"/>
  <c r="S7" i="1"/>
  <c r="R21" i="1" s="1"/>
  <c r="Q21" i="1"/>
</calcChain>
</file>

<file path=xl/sharedStrings.xml><?xml version="1.0" encoding="utf-8"?>
<sst xmlns="http://schemas.openxmlformats.org/spreadsheetml/2006/main" count="89" uniqueCount="58">
  <si>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</si>
  <si>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</si>
  <si>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</si>
  <si>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</si>
  <si>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</si>
  <si>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</si>
  <si>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</si>
  <si>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</si>
  <si>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</si>
  <si>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</si>
  <si>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</si>
  <si>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</si>
  <si>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</si>
  <si>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</si>
  <si>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</si>
  <si>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</si>
  <si>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</si>
  <si>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</si>
  <si>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</si>
  <si>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</si>
  <si>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</si>
  <si>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</si>
  <si>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</si>
  <si>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</si>
  <si>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</si>
  <si>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</si>
  <si>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</si>
  <si>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</si>
  <si>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</si>
  <si>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</si>
  <si>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</si>
  <si>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sada</t>
  </si>
  <si>
    <t>Samostatná faktura</t>
  </si>
  <si>
    <t xml:space="preserve">Originální, nebo kompatibilní toner splňující podmínky certifikátu STMC. Minimální výtěžnost při 5% pokrytí 30 000 stran. </t>
  </si>
  <si>
    <t>Příloha č. 2 Kupní smlouvy - technická specifikace
Tonery (II.) 030 - 2022 (kompatibilní)</t>
  </si>
  <si>
    <t>Sada toneru OKI MC352 dn</t>
  </si>
  <si>
    <t>Náplně do tiskárny Epson L1455</t>
  </si>
  <si>
    <t>Odpadní nádobka Epson L1455</t>
  </si>
  <si>
    <t>Toner do tiskárny Triumph Adler 6006ci, black</t>
  </si>
  <si>
    <t>Toner do tiskárny Triumph Adler 6006ci, magenta</t>
  </si>
  <si>
    <t>Toner do tiskárny Triumph Adler 6006ci, cyan</t>
  </si>
  <si>
    <t>Toner do tiskárny Triumph Adler 6006ci, yellow</t>
  </si>
  <si>
    <t>Toner do tiskárny Kyocera TASKalfa 4052ci černý (black)</t>
  </si>
  <si>
    <t>Toner do tiskárny Kyocera TASKalfa 4052ci azurová (cyan)</t>
  </si>
  <si>
    <t>Toner do tiskárny Kyocera TASKalfa 4052ci purpurová (magenta)</t>
  </si>
  <si>
    <t>Toner do tiskárny Kyocera TASKalfa 4052ci žlutá (yellow)</t>
  </si>
  <si>
    <t>Odpadní nádobka do tiskárny Kyocera TASKalfa 4052ci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</si>
  <si>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</si>
  <si>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DFST - Markéta Přibylová,
Tel.: 37763 8001,
E-mail: mapribyl@fst.zcu.cz</t>
  </si>
  <si>
    <t>Univerzitní 22, 
301 00 Plzeň,
Fakulta strojní - Děkanát,
místnost UV 207</t>
  </si>
  <si>
    <t>KPO - Helena Průchová,
Tel.: 37763 7281,
E-mail: pruchova@kpo.zcu.cz</t>
  </si>
  <si>
    <t>sady Pětatřicátníků 14, 
301 00 Plzeň,
Fakulta právnická - Katedra občanského práva,
místnost PC 217</t>
  </si>
  <si>
    <t xml:space="preserve">Originální, nebo kompatibilní tonery splňující podmínky certifikátu STMC. 
Minimální výtěžnost při 5% pokrytí 2 000 stran - žlutý, červený a modrý. 
Minimální výtěžnost při 5% pokrytí 3 500 stran - černý. </t>
  </si>
  <si>
    <t>Kompatibilní multipack EPSON set, barva černá + barevné.
Kapacita: 4x 70,0 ml - 4 300 stran A4 při 5% pokrytí.</t>
  </si>
  <si>
    <t>Kompatibilní odpadní nádobka EPSON , kapacita min. 225 ml.</t>
  </si>
  <si>
    <t xml:space="preserve">Originální, nebo kompatibilní toner splňující podmínky certifikátu STMC. Minimální výtěžnost při 5% pokrytí 20 000 stran. </t>
  </si>
  <si>
    <t xml:space="preserve">Originální nebo kompatibilní odpadní nádobka. Minimální výtěžnost při 5% pokrytí 40 000 stran. </t>
  </si>
  <si>
    <t>SGS-2022-025 Vybrané instituty nové úpravy soukromého a trestního práva v aplikační praxi -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</si>
</sst>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Alignment="1">
      <alignment vertical="top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17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4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8"/>
  <sheetViews>
    <sheetView tabSelected="1" zoomScale="73" zoomScaleNormal="73" workbookViewId="0">
      <selection activeCell="G12" sqref="G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8" style="5" customWidth="1"/>
    <col min="12" max="12" width="21.5703125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109" t="s">
        <v>34</v>
      </c>
      <c r="C1" s="110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47</v>
      </c>
      <c r="L6" s="24" t="s">
        <v>21</v>
      </c>
      <c r="M6" s="97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97" t="s">
        <v>8</v>
      </c>
      <c r="T6" s="97" t="s">
        <v>9</v>
      </c>
      <c r="U6" s="24" t="s">
        <v>26</v>
      </c>
      <c r="V6" s="24" t="s">
        <v>27</v>
      </c>
    </row>
    <row r="7" spans="2:22" ht="85.5" customHeight="1" thickTop="1" x14ac:dyDescent="0.25">
      <c r="B7" s="43">
        <v>1</v>
      </c>
      <c r="C7" s="66" t="s">
        <v>35</v>
      </c>
      <c r="D7" s="44">
        <v>2</v>
      </c>
      <c r="E7" s="45" t="s">
        <v>31</v>
      </c>
      <c r="F7" s="88" t="s">
        <v>52</v>
      </c>
      <c r="G7" s="130"/>
      <c r="H7" s="46" t="s">
        <v>30</v>
      </c>
      <c r="I7" s="101" t="s">
        <v>32</v>
      </c>
      <c r="J7" s="128" t="s">
        <v>29</v>
      </c>
      <c r="K7" s="98"/>
      <c r="L7" s="98"/>
      <c r="M7" s="101" t="s">
        <v>48</v>
      </c>
      <c r="N7" s="101" t="s">
        <v>49</v>
      </c>
      <c r="O7" s="125">
        <v>21</v>
      </c>
      <c r="P7" s="47">
        <f t="shared" ref="P7:P18" si="0">D7*Q7</f>
        <v>3230</v>
      </c>
      <c r="Q7" s="48">
        <v>1615</v>
      </c>
      <c r="R7" s="135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98"/>
      <c r="V7" s="98" t="s">
        <v>10</v>
      </c>
    </row>
    <row r="8" spans="2:22" ht="65.25" customHeight="1" x14ac:dyDescent="0.25">
      <c r="B8" s="51">
        <v>2</v>
      </c>
      <c r="C8" s="67" t="s">
        <v>36</v>
      </c>
      <c r="D8" s="52">
        <v>1</v>
      </c>
      <c r="E8" s="53" t="s">
        <v>31</v>
      </c>
      <c r="F8" s="89" t="s">
        <v>53</v>
      </c>
      <c r="G8" s="131"/>
      <c r="H8" s="54" t="s">
        <v>30</v>
      </c>
      <c r="I8" s="118"/>
      <c r="J8" s="122"/>
      <c r="K8" s="99"/>
      <c r="L8" s="99"/>
      <c r="M8" s="102"/>
      <c r="N8" s="102"/>
      <c r="O8" s="116"/>
      <c r="P8" s="55">
        <f t="shared" si="0"/>
        <v>280</v>
      </c>
      <c r="Q8" s="56">
        <v>280</v>
      </c>
      <c r="R8" s="136"/>
      <c r="S8" s="57">
        <f t="shared" ref="S8" si="3">D8*R8</f>
        <v>0</v>
      </c>
      <c r="T8" s="58" t="str">
        <f t="shared" ref="T8" si="4">IF(ISNUMBER(R8), IF(R8&gt;Q8,"NEVYHOVUJE","VYHOVUJE")," ")</f>
        <v xml:space="preserve"> </v>
      </c>
      <c r="U8" s="99"/>
      <c r="V8" s="99"/>
    </row>
    <row r="9" spans="2:22" ht="65.25" customHeight="1" x14ac:dyDescent="0.25">
      <c r="B9" s="51">
        <v>3</v>
      </c>
      <c r="C9" s="67" t="s">
        <v>37</v>
      </c>
      <c r="D9" s="52">
        <v>1</v>
      </c>
      <c r="E9" s="53" t="s">
        <v>28</v>
      </c>
      <c r="F9" s="89" t="s">
        <v>54</v>
      </c>
      <c r="G9" s="131"/>
      <c r="H9" s="90" t="s">
        <v>29</v>
      </c>
      <c r="I9" s="118"/>
      <c r="J9" s="122"/>
      <c r="K9" s="99"/>
      <c r="L9" s="99"/>
      <c r="M9" s="102"/>
      <c r="N9" s="102"/>
      <c r="O9" s="116"/>
      <c r="P9" s="55">
        <f t="shared" si="0"/>
        <v>330</v>
      </c>
      <c r="Q9" s="56">
        <v>330</v>
      </c>
      <c r="R9" s="136"/>
      <c r="S9" s="57">
        <f t="shared" ref="S9" si="5">D9*R9</f>
        <v>0</v>
      </c>
      <c r="T9" s="58" t="str">
        <f t="shared" ref="T9" si="6">IF(ISNUMBER(R9), IF(R9&gt;Q9,"NEVYHOVUJE","VYHOVUJE")," ")</f>
        <v xml:space="preserve"> </v>
      </c>
      <c r="U9" s="99"/>
      <c r="V9" s="99"/>
    </row>
    <row r="10" spans="2:22" ht="65.25" customHeight="1" x14ac:dyDescent="0.25">
      <c r="B10" s="51">
        <v>4</v>
      </c>
      <c r="C10" s="67" t="s">
        <v>38</v>
      </c>
      <c r="D10" s="52">
        <v>1</v>
      </c>
      <c r="E10" s="53" t="s">
        <v>28</v>
      </c>
      <c r="F10" s="89" t="s">
        <v>33</v>
      </c>
      <c r="G10" s="131"/>
      <c r="H10" s="54" t="s">
        <v>30</v>
      </c>
      <c r="I10" s="118"/>
      <c r="J10" s="122"/>
      <c r="K10" s="99"/>
      <c r="L10" s="99"/>
      <c r="M10" s="102"/>
      <c r="N10" s="102"/>
      <c r="O10" s="116"/>
      <c r="P10" s="55">
        <f t="shared" si="0"/>
        <v>1670</v>
      </c>
      <c r="Q10" s="56">
        <v>1670</v>
      </c>
      <c r="R10" s="136"/>
      <c r="S10" s="57">
        <f t="shared" ref="S10:S18" si="7">D10*R10</f>
        <v>0</v>
      </c>
      <c r="T10" s="58" t="str">
        <f t="shared" ref="T10:T18" si="8">IF(ISNUMBER(R10), IF(R10&gt;Q10,"NEVYHOVUJE","VYHOVUJE")," ")</f>
        <v xml:space="preserve"> </v>
      </c>
      <c r="U10" s="99"/>
      <c r="V10" s="99"/>
    </row>
    <row r="11" spans="2:22" ht="65.25" customHeight="1" x14ac:dyDescent="0.25">
      <c r="B11" s="51">
        <v>5</v>
      </c>
      <c r="C11" s="67" t="s">
        <v>39</v>
      </c>
      <c r="D11" s="52">
        <v>1</v>
      </c>
      <c r="E11" s="53" t="s">
        <v>28</v>
      </c>
      <c r="F11" s="89" t="s">
        <v>55</v>
      </c>
      <c r="G11" s="131"/>
      <c r="H11" s="54" t="s">
        <v>30</v>
      </c>
      <c r="I11" s="118"/>
      <c r="J11" s="122"/>
      <c r="K11" s="99"/>
      <c r="L11" s="99"/>
      <c r="M11" s="102"/>
      <c r="N11" s="102"/>
      <c r="O11" s="116"/>
      <c r="P11" s="55">
        <f t="shared" si="0"/>
        <v>2730</v>
      </c>
      <c r="Q11" s="56">
        <v>2730</v>
      </c>
      <c r="R11" s="136"/>
      <c r="S11" s="57">
        <f t="shared" si="7"/>
        <v>0</v>
      </c>
      <c r="T11" s="58" t="str">
        <f t="shared" si="8"/>
        <v xml:space="preserve"> </v>
      </c>
      <c r="U11" s="99"/>
      <c r="V11" s="99"/>
    </row>
    <row r="12" spans="2:22" ht="65.25" customHeight="1" x14ac:dyDescent="0.25">
      <c r="B12" s="51">
        <v>6</v>
      </c>
      <c r="C12" s="67" t="s">
        <v>40</v>
      </c>
      <c r="D12" s="52">
        <v>1</v>
      </c>
      <c r="E12" s="53" t="s">
        <v>28</v>
      </c>
      <c r="F12" s="89" t="s">
        <v>55</v>
      </c>
      <c r="G12" s="131"/>
      <c r="H12" s="54" t="s">
        <v>30</v>
      </c>
      <c r="I12" s="118"/>
      <c r="J12" s="122"/>
      <c r="K12" s="99"/>
      <c r="L12" s="99"/>
      <c r="M12" s="102"/>
      <c r="N12" s="102"/>
      <c r="O12" s="116"/>
      <c r="P12" s="55">
        <f t="shared" si="0"/>
        <v>2730</v>
      </c>
      <c r="Q12" s="56">
        <v>2730</v>
      </c>
      <c r="R12" s="136"/>
      <c r="S12" s="57">
        <f t="shared" si="7"/>
        <v>0</v>
      </c>
      <c r="T12" s="58" t="str">
        <f t="shared" si="8"/>
        <v xml:space="preserve"> </v>
      </c>
      <c r="U12" s="99"/>
      <c r="V12" s="99"/>
    </row>
    <row r="13" spans="2:22" ht="65.25" customHeight="1" thickBot="1" x14ac:dyDescent="0.3">
      <c r="B13" s="79">
        <v>7</v>
      </c>
      <c r="C13" s="80" t="s">
        <v>41</v>
      </c>
      <c r="D13" s="81">
        <v>1</v>
      </c>
      <c r="E13" s="82" t="s">
        <v>28</v>
      </c>
      <c r="F13" s="91" t="s">
        <v>55</v>
      </c>
      <c r="G13" s="132"/>
      <c r="H13" s="83" t="s">
        <v>30</v>
      </c>
      <c r="I13" s="127"/>
      <c r="J13" s="129"/>
      <c r="K13" s="100"/>
      <c r="L13" s="100"/>
      <c r="M13" s="103"/>
      <c r="N13" s="103"/>
      <c r="O13" s="126"/>
      <c r="P13" s="84">
        <f t="shared" si="0"/>
        <v>2730</v>
      </c>
      <c r="Q13" s="85">
        <v>2730</v>
      </c>
      <c r="R13" s="137"/>
      <c r="S13" s="86">
        <f t="shared" si="7"/>
        <v>0</v>
      </c>
      <c r="T13" s="87" t="str">
        <f t="shared" si="8"/>
        <v xml:space="preserve"> </v>
      </c>
      <c r="U13" s="100"/>
      <c r="V13" s="100"/>
    </row>
    <row r="14" spans="2:22" ht="65.25" customHeight="1" x14ac:dyDescent="0.25">
      <c r="B14" s="70">
        <v>8</v>
      </c>
      <c r="C14" s="71" t="s">
        <v>42</v>
      </c>
      <c r="D14" s="72">
        <v>2</v>
      </c>
      <c r="E14" s="73" t="s">
        <v>28</v>
      </c>
      <c r="F14" s="92" t="s">
        <v>33</v>
      </c>
      <c r="G14" s="133"/>
      <c r="H14" s="74" t="s">
        <v>30</v>
      </c>
      <c r="I14" s="118" t="s">
        <v>32</v>
      </c>
      <c r="J14" s="122" t="s">
        <v>30</v>
      </c>
      <c r="K14" s="121" t="s">
        <v>57</v>
      </c>
      <c r="L14" s="99"/>
      <c r="M14" s="118" t="s">
        <v>50</v>
      </c>
      <c r="N14" s="118" t="s">
        <v>51</v>
      </c>
      <c r="O14" s="116">
        <v>21</v>
      </c>
      <c r="P14" s="75">
        <f t="shared" si="0"/>
        <v>2800</v>
      </c>
      <c r="Q14" s="76">
        <v>1400</v>
      </c>
      <c r="R14" s="138"/>
      <c r="S14" s="77">
        <f t="shared" si="7"/>
        <v>0</v>
      </c>
      <c r="T14" s="78" t="str">
        <f t="shared" si="8"/>
        <v xml:space="preserve"> </v>
      </c>
      <c r="U14" s="99"/>
      <c r="V14" s="99" t="s">
        <v>10</v>
      </c>
    </row>
    <row r="15" spans="2:22" ht="65.25" customHeight="1" x14ac:dyDescent="0.25">
      <c r="B15" s="51">
        <v>9</v>
      </c>
      <c r="C15" s="69" t="s">
        <v>43</v>
      </c>
      <c r="D15" s="52">
        <v>1</v>
      </c>
      <c r="E15" s="53" t="s">
        <v>28</v>
      </c>
      <c r="F15" s="89" t="s">
        <v>55</v>
      </c>
      <c r="G15" s="131"/>
      <c r="H15" s="54" t="s">
        <v>30</v>
      </c>
      <c r="I15" s="102"/>
      <c r="J15" s="122"/>
      <c r="K15" s="99"/>
      <c r="L15" s="99"/>
      <c r="M15" s="119"/>
      <c r="N15" s="119"/>
      <c r="O15" s="116"/>
      <c r="P15" s="55">
        <f t="shared" si="0"/>
        <v>2990</v>
      </c>
      <c r="Q15" s="56">
        <v>2990</v>
      </c>
      <c r="R15" s="136"/>
      <c r="S15" s="57">
        <f t="shared" si="7"/>
        <v>0</v>
      </c>
      <c r="T15" s="58" t="str">
        <f t="shared" si="8"/>
        <v xml:space="preserve"> </v>
      </c>
      <c r="U15" s="99"/>
      <c r="V15" s="99"/>
    </row>
    <row r="16" spans="2:22" ht="65.25" customHeight="1" x14ac:dyDescent="0.25">
      <c r="B16" s="51">
        <v>10</v>
      </c>
      <c r="C16" s="67" t="s">
        <v>44</v>
      </c>
      <c r="D16" s="52">
        <v>1</v>
      </c>
      <c r="E16" s="53" t="s">
        <v>28</v>
      </c>
      <c r="F16" s="89" t="s">
        <v>55</v>
      </c>
      <c r="G16" s="131"/>
      <c r="H16" s="54" t="s">
        <v>30</v>
      </c>
      <c r="I16" s="102"/>
      <c r="J16" s="122"/>
      <c r="K16" s="99"/>
      <c r="L16" s="99"/>
      <c r="M16" s="119"/>
      <c r="N16" s="119"/>
      <c r="O16" s="116"/>
      <c r="P16" s="55">
        <f t="shared" si="0"/>
        <v>2990</v>
      </c>
      <c r="Q16" s="56">
        <v>2990</v>
      </c>
      <c r="R16" s="136"/>
      <c r="S16" s="57">
        <f t="shared" si="7"/>
        <v>0</v>
      </c>
      <c r="T16" s="58" t="str">
        <f t="shared" si="8"/>
        <v xml:space="preserve"> </v>
      </c>
      <c r="U16" s="99"/>
      <c r="V16" s="99"/>
    </row>
    <row r="17" spans="2:22" ht="65.25" customHeight="1" x14ac:dyDescent="0.25">
      <c r="B17" s="51">
        <v>11</v>
      </c>
      <c r="C17" s="69" t="s">
        <v>45</v>
      </c>
      <c r="D17" s="52">
        <v>1</v>
      </c>
      <c r="E17" s="53" t="s">
        <v>28</v>
      </c>
      <c r="F17" s="89" t="s">
        <v>55</v>
      </c>
      <c r="G17" s="131"/>
      <c r="H17" s="54" t="s">
        <v>30</v>
      </c>
      <c r="I17" s="102"/>
      <c r="J17" s="122"/>
      <c r="K17" s="99"/>
      <c r="L17" s="99"/>
      <c r="M17" s="119"/>
      <c r="N17" s="119"/>
      <c r="O17" s="116"/>
      <c r="P17" s="55">
        <f t="shared" si="0"/>
        <v>2990</v>
      </c>
      <c r="Q17" s="56">
        <v>2990</v>
      </c>
      <c r="R17" s="136"/>
      <c r="S17" s="57">
        <f t="shared" si="7"/>
        <v>0</v>
      </c>
      <c r="T17" s="58" t="str">
        <f t="shared" si="8"/>
        <v xml:space="preserve"> </v>
      </c>
      <c r="U17" s="99"/>
      <c r="V17" s="99"/>
    </row>
    <row r="18" spans="2:22" ht="65.25" customHeight="1" thickBot="1" x14ac:dyDescent="0.3">
      <c r="B18" s="59">
        <v>12</v>
      </c>
      <c r="C18" s="68" t="s">
        <v>46</v>
      </c>
      <c r="D18" s="60">
        <v>1</v>
      </c>
      <c r="E18" s="61" t="s">
        <v>28</v>
      </c>
      <c r="F18" s="93" t="s">
        <v>56</v>
      </c>
      <c r="G18" s="134"/>
      <c r="H18" s="94" t="s">
        <v>29</v>
      </c>
      <c r="I18" s="124"/>
      <c r="J18" s="123"/>
      <c r="K18" s="104"/>
      <c r="L18" s="104"/>
      <c r="M18" s="120"/>
      <c r="N18" s="120"/>
      <c r="O18" s="117"/>
      <c r="P18" s="62">
        <f t="shared" si="0"/>
        <v>220</v>
      </c>
      <c r="Q18" s="63">
        <v>220</v>
      </c>
      <c r="R18" s="139"/>
      <c r="S18" s="64">
        <f t="shared" si="7"/>
        <v>0</v>
      </c>
      <c r="T18" s="65" t="str">
        <f t="shared" si="8"/>
        <v xml:space="preserve"> </v>
      </c>
      <c r="U18" s="104"/>
      <c r="V18" s="104"/>
    </row>
    <row r="19" spans="2:22" ht="13.5" customHeight="1" thickTop="1" thickBot="1" x14ac:dyDescent="0.3">
      <c r="C19" s="5"/>
      <c r="D19" s="5"/>
      <c r="E19" s="5"/>
      <c r="F19" s="5"/>
      <c r="G19" s="5"/>
      <c r="H19" s="5"/>
      <c r="I19" s="5"/>
      <c r="J19" s="5"/>
      <c r="O19" s="5"/>
      <c r="P19" s="5"/>
      <c r="S19" s="42"/>
    </row>
    <row r="20" spans="2:22" ht="60.75" customHeight="1" thickTop="1" thickBot="1" x14ac:dyDescent="0.3">
      <c r="B20" s="111" t="s">
        <v>11</v>
      </c>
      <c r="C20" s="112"/>
      <c r="D20" s="112"/>
      <c r="E20" s="112"/>
      <c r="F20" s="112"/>
      <c r="G20" s="112"/>
      <c r="H20" s="96"/>
      <c r="I20" s="27"/>
      <c r="J20" s="27"/>
      <c r="K20" s="27"/>
      <c r="L20" s="28"/>
      <c r="M20" s="12"/>
      <c r="N20" s="12"/>
      <c r="O20" s="29"/>
      <c r="P20" s="29"/>
      <c r="Q20" s="30" t="s">
        <v>12</v>
      </c>
      <c r="R20" s="113" t="s">
        <v>13</v>
      </c>
      <c r="S20" s="114"/>
      <c r="T20" s="115"/>
      <c r="U20" s="22"/>
      <c r="V20" s="31"/>
    </row>
    <row r="21" spans="2:22" ht="33" customHeight="1" thickTop="1" thickBot="1" x14ac:dyDescent="0.3">
      <c r="B21" s="105" t="s">
        <v>14</v>
      </c>
      <c r="C21" s="105"/>
      <c r="D21" s="105"/>
      <c r="E21" s="105"/>
      <c r="F21" s="105"/>
      <c r="G21" s="105"/>
      <c r="H21" s="95"/>
      <c r="I21" s="32"/>
      <c r="L21" s="10"/>
      <c r="M21" s="10"/>
      <c r="N21" s="10"/>
      <c r="O21" s="33"/>
      <c r="P21" s="33"/>
      <c r="Q21" s="34">
        <f>SUM(P7:P18)</f>
        <v>25690</v>
      </c>
      <c r="R21" s="106">
        <f>SUM(S7:S18)</f>
        <v>0</v>
      </c>
      <c r="S21" s="107"/>
      <c r="T21" s="108"/>
    </row>
    <row r="22" spans="2:22" ht="14.25" customHeight="1" thickTop="1" x14ac:dyDescent="0.25">
      <c r="B22" s="38"/>
    </row>
    <row r="23" spans="2:22" ht="14.25" customHeight="1" x14ac:dyDescent="0.25">
      <c r="B23" s="39"/>
      <c r="C23" s="38"/>
    </row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63837MrJU/Accq+hD2KCUnPKvzD1KuAtfPST8/Tu1dKOti11+pOhQs0RCGVTu55roQeffY8SXm1Urv9ZBwgpSg==" saltValue="s6kNIvfIbd44w1nFWZ4OMw==" spinCount="100000" sheet="1" objects="1" scenarios="1"/>
  <mergeCells count="23">
    <mergeCell ref="B21:G21"/>
    <mergeCell ref="R21:T21"/>
    <mergeCell ref="B1:C1"/>
    <mergeCell ref="B20:G20"/>
    <mergeCell ref="R20:T20"/>
    <mergeCell ref="O14:O18"/>
    <mergeCell ref="N14:N18"/>
    <mergeCell ref="M14:M18"/>
    <mergeCell ref="L14:L18"/>
    <mergeCell ref="K14:K18"/>
    <mergeCell ref="J14:J18"/>
    <mergeCell ref="I14:I18"/>
    <mergeCell ref="N7:N13"/>
    <mergeCell ref="O7:O13"/>
    <mergeCell ref="I7:I13"/>
    <mergeCell ref="J7:J13"/>
    <mergeCell ref="U14:U18"/>
    <mergeCell ref="V14:V18"/>
    <mergeCell ref="K7:K13"/>
    <mergeCell ref="L7:L13"/>
    <mergeCell ref="M7:M13"/>
    <mergeCell ref="U7:U13"/>
    <mergeCell ref="V7:V13"/>
  </mergeCells>
  <phoneticPr fontId="22" type="noConversion"/>
  <conditionalFormatting sqref="B7:B18 D7:D18">
    <cfRule type="containsBlanks" dxfId="11" priority="57">
      <formula>LEN(TRIM(B7))=0</formula>
    </cfRule>
  </conditionalFormatting>
  <conditionalFormatting sqref="B7:B18">
    <cfRule type="cellIs" dxfId="10" priority="52" operator="greaterThanOrEqual">
      <formula>1</formula>
    </cfRule>
  </conditionalFormatting>
  <conditionalFormatting sqref="T7:T18">
    <cfRule type="cellIs" dxfId="9" priority="49" operator="equal">
      <formula>"VYHOVUJE"</formula>
    </cfRule>
  </conditionalFormatting>
  <conditionalFormatting sqref="T7:T18">
    <cfRule type="cellIs" dxfId="8" priority="48" operator="equal">
      <formula>"NEVYHOVUJE"</formula>
    </cfRule>
  </conditionalFormatting>
  <conditionalFormatting sqref="G7:G18 R7:R18">
    <cfRule type="containsBlanks" dxfId="7" priority="29">
      <formula>LEN(TRIM(G7))=0</formula>
    </cfRule>
  </conditionalFormatting>
  <conditionalFormatting sqref="G7:G18 R7:R18">
    <cfRule type="notContainsBlanks" dxfId="6" priority="27">
      <formula>LEN(TRIM(G7))&gt;0</formula>
    </cfRule>
  </conditionalFormatting>
  <conditionalFormatting sqref="G7:G18 R7:R18">
    <cfRule type="notContainsBlanks" dxfId="5" priority="26">
      <formula>LEN(TRIM(G7))&gt;0</formula>
    </cfRule>
  </conditionalFormatting>
  <conditionalFormatting sqref="G7:G18">
    <cfRule type="notContainsBlanks" dxfId="4" priority="25">
      <formula>LEN(TRIM(G7))&gt;0</formula>
    </cfRule>
  </conditionalFormatting>
  <conditionalFormatting sqref="H7:H18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8">
    <cfRule type="notContainsBlanks" dxfId="0" priority="4">
      <formula>LEN(TRIM(H7))&gt;0</formula>
    </cfRule>
  </conditionalFormatting>
  <dataValidations count="2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H7:H1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2022-07-20T06:01:51Z</dcterms:modified>
</cp:coreProperties>
</file>